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085" windowWidth="15240" windowHeight="7515" activeTab="0"/>
  </bookViews>
  <sheets>
    <sheet name="2008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<sst xmlns="http://schemas.openxmlformats.org/spreadsheetml/2006/main" count="124" uniqueCount="55">
  <si>
    <t>When finished viewing close the window to return to the previous page.</t>
  </si>
  <si>
    <t>Place</t>
  </si>
  <si>
    <t>Last</t>
  </si>
  <si>
    <t>First</t>
  </si>
  <si>
    <t>Green Valley</t>
  </si>
  <si>
    <t>Banner Creek</t>
  </si>
  <si>
    <t>3 Mile</t>
  </si>
  <si>
    <t>Mozingo</t>
  </si>
  <si>
    <t>Burchard</t>
  </si>
  <si>
    <t>Okoboji</t>
  </si>
  <si>
    <t>Total</t>
  </si>
  <si>
    <t>Initial</t>
  </si>
  <si>
    <t>Name</t>
  </si>
  <si>
    <t>Iowa</t>
  </si>
  <si>
    <t>Kansas</t>
  </si>
  <si>
    <t>Missouri</t>
  </si>
  <si>
    <t>Nebraska</t>
  </si>
  <si>
    <t>Top 7</t>
  </si>
  <si>
    <t>L</t>
  </si>
  <si>
    <t>Jim</t>
  </si>
  <si>
    <t>Z</t>
  </si>
  <si>
    <t>Darryl</t>
  </si>
  <si>
    <t>N</t>
  </si>
  <si>
    <t>Ed</t>
  </si>
  <si>
    <t>Doug</t>
  </si>
  <si>
    <t>K</t>
  </si>
  <si>
    <t>Roland</t>
  </si>
  <si>
    <t>W</t>
  </si>
  <si>
    <t>Dennis</t>
  </si>
  <si>
    <t>S</t>
  </si>
  <si>
    <t>Dave</t>
  </si>
  <si>
    <t>Wayne</t>
  </si>
  <si>
    <t>T</t>
  </si>
  <si>
    <t>Phil</t>
  </si>
  <si>
    <t>D</t>
  </si>
  <si>
    <t>Jeff</t>
  </si>
  <si>
    <t>G</t>
  </si>
  <si>
    <t>Leon</t>
  </si>
  <si>
    <t>J</t>
  </si>
  <si>
    <t>James</t>
  </si>
  <si>
    <t>H</t>
  </si>
  <si>
    <t>Parris</t>
  </si>
  <si>
    <t>F</t>
  </si>
  <si>
    <t>Keith</t>
  </si>
  <si>
    <t xml:space="preserve">Lake of </t>
  </si>
  <si>
    <t>Anita</t>
  </si>
  <si>
    <t xml:space="preserve">2008 Club Standings for Omaha Bass Anglers </t>
  </si>
  <si>
    <t xml:space="preserve">2008 Club Standings (weights) Omaha Bass Anglers </t>
  </si>
  <si>
    <t>Lake of</t>
  </si>
  <si>
    <t>Ozarks, MO</t>
  </si>
  <si>
    <t xml:space="preserve">Bilby </t>
  </si>
  <si>
    <t>B</t>
  </si>
  <si>
    <t>Joe</t>
  </si>
  <si>
    <t>12 Mile</t>
  </si>
  <si>
    <t>12-Mile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</si>
</sst>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MS Sans Serif"/>
      <family val="0"/>
    </font>
    <font>
      <sz val="8.5"/>
      <name val="MS Sans Serif"/>
      <family val="0"/>
    </font>
    <font>
      <b/>
      <sz val="8.5"/>
      <color indexed="17"/>
      <name val="Arial"/>
      <family val="0"/>
    </font>
    <font>
      <sz val="8.5"/>
      <name val="Arial"/>
      <family val="0"/>
    </font>
    <font>
      <sz val="8.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55" applyFont="1">
      <alignment/>
      <protection/>
    </xf>
    <xf numFmtId="0" fontId="19" fillId="0" borderId="0" xfId="55" applyNumberFormat="1" applyFont="1" applyFill="1" applyBorder="1" applyAlignment="1" applyProtection="1">
      <alignment horizontal="centerContinuous"/>
      <protection locked="0"/>
    </xf>
    <xf numFmtId="0" fontId="20" fillId="0" borderId="0" xfId="55" applyNumberFormat="1" applyFont="1" applyFill="1" applyBorder="1" applyAlignment="1" applyProtection="1">
      <alignment horizontal="center"/>
      <protection locked="0"/>
    </xf>
    <xf numFmtId="0" fontId="21" fillId="0" borderId="0" xfId="55" applyNumberFormat="1" applyFont="1" applyFill="1" applyBorder="1" applyAlignment="1" applyProtection="1">
      <alignment horizontal="centerContinuous"/>
      <protection locked="0"/>
    </xf>
    <xf numFmtId="0" fontId="18" fillId="0" borderId="10" xfId="55" applyFont="1" applyBorder="1">
      <alignment/>
      <protection/>
    </xf>
    <xf numFmtId="0" fontId="20" fillId="0" borderId="10" xfId="55" applyNumberFormat="1" applyFont="1" applyFill="1" applyBorder="1" applyAlignment="1" applyProtection="1">
      <alignment/>
      <protection locked="0"/>
    </xf>
    <xf numFmtId="0" fontId="18" fillId="0" borderId="11" xfId="55" applyFont="1" applyBorder="1">
      <alignment/>
      <protection/>
    </xf>
    <xf numFmtId="0" fontId="20" fillId="0" borderId="11" xfId="55" applyNumberFormat="1" applyFont="1" applyFill="1" applyBorder="1" applyAlignment="1" applyProtection="1">
      <alignment/>
      <protection locked="0"/>
    </xf>
    <xf numFmtId="0" fontId="20" fillId="0" borderId="12" xfId="55" applyNumberFormat="1" applyFont="1" applyFill="1" applyBorder="1" applyAlignment="1" applyProtection="1">
      <alignment horizontal="center"/>
      <protection locked="0"/>
    </xf>
    <xf numFmtId="0" fontId="20" fillId="0" borderId="13" xfId="55" applyNumberFormat="1" applyFont="1" applyFill="1" applyBorder="1" applyAlignment="1" applyProtection="1">
      <alignment/>
      <protection locked="0"/>
    </xf>
    <xf numFmtId="0" fontId="20" fillId="0" borderId="13" xfId="55" applyNumberFormat="1" applyFont="1" applyFill="1" applyBorder="1" applyAlignment="1" applyProtection="1">
      <alignment horizontal="center"/>
      <protection locked="0"/>
    </xf>
    <xf numFmtId="2" fontId="20" fillId="0" borderId="13" xfId="55" applyNumberFormat="1" applyFont="1" applyFill="1" applyBorder="1" applyAlignment="1" applyProtection="1">
      <alignment horizontal="center"/>
      <protection locked="0"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"/>
      <protection/>
    </xf>
    <xf numFmtId="0" fontId="20" fillId="0" borderId="0" xfId="55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6.7109375" style="0" customWidth="1"/>
    <col min="2" max="2" width="6.8515625" style="0" customWidth="1"/>
    <col min="3" max="3" width="8.00390625" style="0" customWidth="1"/>
    <col min="4" max="4" width="9.8515625" style="0" customWidth="1"/>
    <col min="5" max="5" width="8.8515625" style="0" customWidth="1"/>
    <col min="8" max="8" width="7.57421875" style="0" customWidth="1"/>
    <col min="9" max="9" width="7.8515625" style="0" customWidth="1"/>
    <col min="10" max="10" width="10.7109375" style="0" customWidth="1"/>
    <col min="11" max="11" width="7.8515625" style="0" customWidth="1"/>
    <col min="12" max="12" width="9.57421875" style="0" customWidth="1"/>
    <col min="19" max="19" width="6.00390625" style="0" customWidth="1"/>
    <col min="20" max="20" width="6.140625" style="0" customWidth="1"/>
    <col min="22" max="22" width="9.7109375" style="0" customWidth="1"/>
    <col min="27" max="27" width="7.00390625" style="0" customWidth="1"/>
    <col min="28" max="28" width="10.57421875" style="0" customWidth="1"/>
    <col min="29" max="29" width="7.7109375" style="0" customWidth="1"/>
    <col min="33" max="33" width="7.8515625" style="0" customWidth="1"/>
    <col min="34" max="34" width="7.57421875" style="0" customWidth="1"/>
  </cols>
  <sheetData>
    <row r="1" spans="1:34" ht="12.75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S1" s="2" t="s">
        <v>47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:34" ht="13.5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  <c r="S2" s="4" t="s">
        <v>0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"/>
    </row>
    <row r="3" spans="1:34" ht="12.75">
      <c r="A3" s="5" t="s">
        <v>1</v>
      </c>
      <c r="B3" s="6" t="s">
        <v>2</v>
      </c>
      <c r="C3" s="5" t="s">
        <v>3</v>
      </c>
      <c r="D3" s="5" t="s">
        <v>4</v>
      </c>
      <c r="E3" s="5" t="s">
        <v>8</v>
      </c>
      <c r="F3" s="5" t="s">
        <v>48</v>
      </c>
      <c r="G3" s="5" t="s">
        <v>44</v>
      </c>
      <c r="H3" s="5" t="s">
        <v>50</v>
      </c>
      <c r="I3" s="5" t="s">
        <v>6</v>
      </c>
      <c r="J3" s="5" t="s">
        <v>5</v>
      </c>
      <c r="K3" s="5" t="s">
        <v>45</v>
      </c>
      <c r="L3" s="5" t="s">
        <v>53</v>
      </c>
      <c r="M3" s="5" t="s">
        <v>9</v>
      </c>
      <c r="N3" s="5" t="s">
        <v>7</v>
      </c>
      <c r="O3" s="5" t="s">
        <v>10</v>
      </c>
      <c r="P3" s="5" t="s">
        <v>10</v>
      </c>
      <c r="S3" s="5" t="s">
        <v>1</v>
      </c>
      <c r="T3" s="6" t="s">
        <v>2</v>
      </c>
      <c r="U3" s="5" t="s">
        <v>3</v>
      </c>
      <c r="V3" s="5" t="s">
        <v>4</v>
      </c>
      <c r="W3" s="5" t="s">
        <v>8</v>
      </c>
      <c r="X3" s="5" t="s">
        <v>44</v>
      </c>
      <c r="Y3" s="5" t="s">
        <v>44</v>
      </c>
      <c r="Z3" s="13" t="s">
        <v>50</v>
      </c>
      <c r="AA3" s="13" t="s">
        <v>6</v>
      </c>
      <c r="AB3" s="13" t="s">
        <v>5</v>
      </c>
      <c r="AC3" s="13" t="s">
        <v>45</v>
      </c>
      <c r="AD3" s="13" t="s">
        <v>54</v>
      </c>
      <c r="AE3" s="13" t="s">
        <v>9</v>
      </c>
      <c r="AF3" s="13" t="s">
        <v>7</v>
      </c>
      <c r="AG3" s="5" t="s">
        <v>10</v>
      </c>
      <c r="AH3" s="5" t="s">
        <v>10</v>
      </c>
    </row>
    <row r="4" spans="1:34" ht="13.5" thickBot="1">
      <c r="A4" s="7"/>
      <c r="B4" s="8" t="s">
        <v>11</v>
      </c>
      <c r="C4" s="7" t="s">
        <v>12</v>
      </c>
      <c r="D4" s="7" t="s">
        <v>13</v>
      </c>
      <c r="E4" s="7" t="s">
        <v>16</v>
      </c>
      <c r="F4" s="7" t="s">
        <v>49</v>
      </c>
      <c r="G4" s="7" t="s">
        <v>49</v>
      </c>
      <c r="H4" s="7" t="s">
        <v>15</v>
      </c>
      <c r="I4" s="7" t="s">
        <v>13</v>
      </c>
      <c r="J4" s="7" t="s">
        <v>14</v>
      </c>
      <c r="K4" s="7" t="s">
        <v>13</v>
      </c>
      <c r="L4" s="7" t="s">
        <v>13</v>
      </c>
      <c r="M4" s="7" t="s">
        <v>13</v>
      </c>
      <c r="N4" s="7" t="s">
        <v>15</v>
      </c>
      <c r="O4" s="7"/>
      <c r="P4" s="7" t="s">
        <v>17</v>
      </c>
      <c r="S4" s="7"/>
      <c r="T4" s="8" t="s">
        <v>11</v>
      </c>
      <c r="U4" s="7" t="s">
        <v>12</v>
      </c>
      <c r="V4" s="7" t="s">
        <v>13</v>
      </c>
      <c r="W4" s="7" t="s">
        <v>16</v>
      </c>
      <c r="X4" s="7" t="s">
        <v>49</v>
      </c>
      <c r="Y4" s="7" t="s">
        <v>49</v>
      </c>
      <c r="Z4" s="14" t="s">
        <v>15</v>
      </c>
      <c r="AA4" s="14" t="s">
        <v>13</v>
      </c>
      <c r="AB4" s="14" t="s">
        <v>14</v>
      </c>
      <c r="AC4" s="14" t="s">
        <v>13</v>
      </c>
      <c r="AD4" s="14" t="s">
        <v>13</v>
      </c>
      <c r="AE4" s="14" t="s">
        <v>13</v>
      </c>
      <c r="AF4" s="14" t="s">
        <v>15</v>
      </c>
      <c r="AG4" s="7"/>
      <c r="AH4" s="7" t="s">
        <v>17</v>
      </c>
    </row>
    <row r="5" spans="1:34" ht="12.75">
      <c r="A5" s="9">
        <v>1</v>
      </c>
      <c r="B5" s="10" t="s">
        <v>20</v>
      </c>
      <c r="C5" s="10" t="s">
        <v>21</v>
      </c>
      <c r="D5" s="11">
        <v>94</v>
      </c>
      <c r="E5" s="11">
        <v>76</v>
      </c>
      <c r="F5" s="11">
        <v>100</v>
      </c>
      <c r="G5" s="11">
        <v>82</v>
      </c>
      <c r="H5" s="11">
        <v>67</v>
      </c>
      <c r="I5" s="11">
        <v>0</v>
      </c>
      <c r="J5" s="11">
        <v>97</v>
      </c>
      <c r="K5" s="11">
        <v>100</v>
      </c>
      <c r="L5" s="11">
        <v>100</v>
      </c>
      <c r="M5" s="11">
        <v>97</v>
      </c>
      <c r="N5" s="11">
        <v>94</v>
      </c>
      <c r="O5" s="11">
        <f aca="true" t="shared" si="0" ref="O5:O23">SUM(D5:N5)</f>
        <v>907</v>
      </c>
      <c r="P5" s="11">
        <f>SUM(94+100+94+97+100+100+97)</f>
        <v>682</v>
      </c>
      <c r="S5" s="9">
        <v>1</v>
      </c>
      <c r="T5" s="10" t="s">
        <v>18</v>
      </c>
      <c r="U5" s="10" t="s">
        <v>24</v>
      </c>
      <c r="V5" s="11">
        <v>12.95</v>
      </c>
      <c r="W5" s="11">
        <v>15.51</v>
      </c>
      <c r="X5" s="11">
        <v>11.89</v>
      </c>
      <c r="Y5" s="11">
        <v>9.27</v>
      </c>
      <c r="Z5" s="11">
        <v>13.53</v>
      </c>
      <c r="AA5" s="11">
        <v>12.82</v>
      </c>
      <c r="AB5" s="11">
        <v>6.95</v>
      </c>
      <c r="AC5" s="11">
        <v>9.94</v>
      </c>
      <c r="AD5" s="11">
        <v>5.63</v>
      </c>
      <c r="AE5" s="11">
        <v>5.19</v>
      </c>
      <c r="AF5" s="11">
        <v>8.16</v>
      </c>
      <c r="AG5" s="11">
        <f aca="true" t="shared" si="1" ref="AG5:AG23">SUM(V5:AF5)</f>
        <v>111.83999999999999</v>
      </c>
      <c r="AH5" s="11"/>
    </row>
    <row r="6" spans="1:34" ht="12.75">
      <c r="A6" s="9">
        <v>2</v>
      </c>
      <c r="B6" s="10" t="s">
        <v>18</v>
      </c>
      <c r="C6" s="10" t="s">
        <v>24</v>
      </c>
      <c r="D6" s="11">
        <v>97</v>
      </c>
      <c r="E6" s="11">
        <v>85</v>
      </c>
      <c r="F6" s="11">
        <v>97</v>
      </c>
      <c r="G6" s="11">
        <v>91</v>
      </c>
      <c r="H6" s="11">
        <v>91</v>
      </c>
      <c r="I6" s="11">
        <v>97</v>
      </c>
      <c r="J6" s="11">
        <v>76</v>
      </c>
      <c r="K6" s="11">
        <v>88</v>
      </c>
      <c r="L6" s="11">
        <v>91</v>
      </c>
      <c r="M6" s="11">
        <v>79</v>
      </c>
      <c r="N6" s="11">
        <v>100</v>
      </c>
      <c r="O6" s="11">
        <f t="shared" si="0"/>
        <v>992</v>
      </c>
      <c r="P6" s="11">
        <f>SUM(97+100+97+91+91+97+91)</f>
        <v>664</v>
      </c>
      <c r="S6" s="9">
        <v>2</v>
      </c>
      <c r="T6" s="10" t="s">
        <v>18</v>
      </c>
      <c r="U6" s="10" t="s">
        <v>19</v>
      </c>
      <c r="V6" s="11">
        <v>8.89</v>
      </c>
      <c r="W6" s="11">
        <v>15.77</v>
      </c>
      <c r="X6" s="11">
        <v>11.26</v>
      </c>
      <c r="Y6" s="11">
        <v>10.95</v>
      </c>
      <c r="Z6" s="11">
        <v>13.19</v>
      </c>
      <c r="AA6" s="11">
        <v>14.57</v>
      </c>
      <c r="AB6" s="12">
        <v>4</v>
      </c>
      <c r="AC6" s="11">
        <v>11.07</v>
      </c>
      <c r="AD6" s="11">
        <v>3.57</v>
      </c>
      <c r="AE6" s="11">
        <v>7.27</v>
      </c>
      <c r="AF6" s="11">
        <v>8.13</v>
      </c>
      <c r="AG6" s="11">
        <f t="shared" si="1"/>
        <v>108.66999999999997</v>
      </c>
      <c r="AH6" s="11"/>
    </row>
    <row r="7" spans="1:34" ht="12.75">
      <c r="A7" s="9">
        <v>3</v>
      </c>
      <c r="B7" s="10" t="s">
        <v>18</v>
      </c>
      <c r="C7" s="10" t="s">
        <v>19</v>
      </c>
      <c r="D7" s="11">
        <v>67</v>
      </c>
      <c r="E7" s="11">
        <v>91</v>
      </c>
      <c r="F7" s="11">
        <v>94</v>
      </c>
      <c r="G7" s="11">
        <v>94</v>
      </c>
      <c r="H7" s="11">
        <v>88</v>
      </c>
      <c r="I7" s="11">
        <v>100</v>
      </c>
      <c r="J7" s="11">
        <v>67</v>
      </c>
      <c r="K7" s="11">
        <v>91</v>
      </c>
      <c r="L7" s="11">
        <v>85</v>
      </c>
      <c r="M7" s="11">
        <v>85</v>
      </c>
      <c r="N7" s="11">
        <v>97</v>
      </c>
      <c r="O7" s="11">
        <f t="shared" si="0"/>
        <v>959</v>
      </c>
      <c r="P7" s="11">
        <f>SUM(91+94+94+88+100+97+91)</f>
        <v>655</v>
      </c>
      <c r="S7" s="9">
        <v>3</v>
      </c>
      <c r="T7" s="10" t="s">
        <v>27</v>
      </c>
      <c r="U7" s="10" t="s">
        <v>28</v>
      </c>
      <c r="V7" s="11">
        <v>10.83</v>
      </c>
      <c r="W7" s="11">
        <v>12.88</v>
      </c>
      <c r="X7" s="11">
        <v>11.2</v>
      </c>
      <c r="Y7" s="11">
        <v>1.63</v>
      </c>
      <c r="Z7" s="11">
        <v>20.2</v>
      </c>
      <c r="AA7" s="11">
        <v>12.57</v>
      </c>
      <c r="AB7" s="11">
        <v>10.2</v>
      </c>
      <c r="AC7" s="11">
        <v>13.13</v>
      </c>
      <c r="AD7" s="11">
        <v>3.5</v>
      </c>
      <c r="AE7" s="11">
        <v>7.96</v>
      </c>
      <c r="AF7" s="11">
        <v>0.94</v>
      </c>
      <c r="AG7" s="11">
        <f t="shared" si="1"/>
        <v>105.03999999999999</v>
      </c>
      <c r="AH7" s="11"/>
    </row>
    <row r="8" spans="1:34" ht="12.75">
      <c r="A8" s="9">
        <v>4</v>
      </c>
      <c r="B8" s="10" t="s">
        <v>27</v>
      </c>
      <c r="C8" s="10" t="s">
        <v>28</v>
      </c>
      <c r="D8" s="11">
        <v>85</v>
      </c>
      <c r="E8" s="11">
        <v>73</v>
      </c>
      <c r="F8" s="11">
        <v>91</v>
      </c>
      <c r="G8" s="11">
        <v>79</v>
      </c>
      <c r="H8" s="11">
        <v>100</v>
      </c>
      <c r="I8" s="11">
        <v>94</v>
      </c>
      <c r="J8" s="11">
        <v>88</v>
      </c>
      <c r="K8" s="11">
        <v>97</v>
      </c>
      <c r="L8" s="11">
        <v>82</v>
      </c>
      <c r="M8" s="11">
        <v>88</v>
      </c>
      <c r="N8" s="11">
        <v>79</v>
      </c>
      <c r="O8" s="11">
        <f t="shared" si="0"/>
        <v>956</v>
      </c>
      <c r="P8" s="11">
        <f>SUM(85+91+88+100+94+88+97)</f>
        <v>643</v>
      </c>
      <c r="S8" s="9">
        <v>4</v>
      </c>
      <c r="T8" s="10" t="s">
        <v>22</v>
      </c>
      <c r="U8" s="10" t="s">
        <v>23</v>
      </c>
      <c r="V8" s="11">
        <v>9.09</v>
      </c>
      <c r="W8" s="11">
        <v>18.44</v>
      </c>
      <c r="X8" s="11">
        <v>6.07</v>
      </c>
      <c r="Y8" s="11">
        <v>6.06</v>
      </c>
      <c r="Z8" s="11">
        <v>16.25</v>
      </c>
      <c r="AA8" s="11">
        <v>9.19</v>
      </c>
      <c r="AB8" s="11">
        <v>9.44</v>
      </c>
      <c r="AC8" s="11">
        <v>2.58</v>
      </c>
      <c r="AD8" s="11">
        <v>0</v>
      </c>
      <c r="AE8" s="11">
        <v>9.13</v>
      </c>
      <c r="AF8" s="11">
        <v>5.18</v>
      </c>
      <c r="AG8" s="11">
        <f t="shared" si="1"/>
        <v>91.43</v>
      </c>
      <c r="AH8" s="11"/>
    </row>
    <row r="9" spans="1:34" ht="12.75">
      <c r="A9" s="9">
        <v>5</v>
      </c>
      <c r="B9" s="10" t="s">
        <v>22</v>
      </c>
      <c r="C9" s="10" t="s">
        <v>23</v>
      </c>
      <c r="D9" s="11">
        <v>70</v>
      </c>
      <c r="E9" s="11">
        <v>100</v>
      </c>
      <c r="F9" s="11">
        <v>79</v>
      </c>
      <c r="G9" s="11">
        <v>88</v>
      </c>
      <c r="H9" s="11">
        <v>94</v>
      </c>
      <c r="I9" s="11">
        <v>76</v>
      </c>
      <c r="J9" s="11">
        <v>85</v>
      </c>
      <c r="K9" s="11">
        <v>76</v>
      </c>
      <c r="L9" s="11">
        <v>0</v>
      </c>
      <c r="M9" s="11">
        <v>91</v>
      </c>
      <c r="N9" s="11">
        <v>91</v>
      </c>
      <c r="O9" s="11">
        <f t="shared" si="0"/>
        <v>850</v>
      </c>
      <c r="P9" s="11">
        <f>SUM(100+79+88+94+91+85+91)</f>
        <v>628</v>
      </c>
      <c r="S9" s="9">
        <v>5</v>
      </c>
      <c r="T9" s="10" t="s">
        <v>34</v>
      </c>
      <c r="U9" s="10" t="s">
        <v>35</v>
      </c>
      <c r="V9" s="11">
        <v>8.46</v>
      </c>
      <c r="W9" s="11">
        <v>14.88</v>
      </c>
      <c r="X9" s="11">
        <v>9.44</v>
      </c>
      <c r="Y9" s="11">
        <v>12.69</v>
      </c>
      <c r="Z9" s="11">
        <v>7.69</v>
      </c>
      <c r="AA9" s="11">
        <v>11.47</v>
      </c>
      <c r="AB9" s="11">
        <v>7.26</v>
      </c>
      <c r="AC9" s="11">
        <v>3.95</v>
      </c>
      <c r="AD9" s="11">
        <v>7.89</v>
      </c>
      <c r="AE9" s="11">
        <v>0</v>
      </c>
      <c r="AF9" s="11">
        <v>4.71</v>
      </c>
      <c r="AG9" s="11">
        <f t="shared" si="1"/>
        <v>88.44</v>
      </c>
      <c r="AH9" s="11"/>
    </row>
    <row r="10" spans="1:34" ht="12.75">
      <c r="A10" s="9">
        <v>6</v>
      </c>
      <c r="B10" s="10" t="s">
        <v>29</v>
      </c>
      <c r="C10" s="10" t="s">
        <v>30</v>
      </c>
      <c r="D10" s="11">
        <v>100</v>
      </c>
      <c r="E10" s="11">
        <v>97</v>
      </c>
      <c r="F10" s="11">
        <v>82</v>
      </c>
      <c r="G10" s="11">
        <v>97</v>
      </c>
      <c r="H10" s="11">
        <v>0</v>
      </c>
      <c r="I10" s="11">
        <v>70</v>
      </c>
      <c r="J10" s="11">
        <v>82</v>
      </c>
      <c r="K10" s="11">
        <v>79</v>
      </c>
      <c r="L10" s="11">
        <v>88</v>
      </c>
      <c r="M10" s="11">
        <v>76</v>
      </c>
      <c r="N10" s="11">
        <v>82</v>
      </c>
      <c r="O10" s="11">
        <f>SUM(D10:N10)</f>
        <v>853</v>
      </c>
      <c r="P10" s="11">
        <f>SUM(100+97+82+97+82+88+82)</f>
        <v>628</v>
      </c>
      <c r="S10" s="9">
        <v>6</v>
      </c>
      <c r="T10" s="10" t="s">
        <v>40</v>
      </c>
      <c r="U10" s="10" t="s">
        <v>41</v>
      </c>
      <c r="V10" s="11">
        <v>12.26</v>
      </c>
      <c r="W10" s="11">
        <v>15.94</v>
      </c>
      <c r="X10" s="11">
        <v>0</v>
      </c>
      <c r="Y10" s="11">
        <v>0</v>
      </c>
      <c r="Z10" s="11">
        <v>19.76</v>
      </c>
      <c r="AA10" s="11">
        <v>11.25</v>
      </c>
      <c r="AB10" s="11">
        <v>18.44</v>
      </c>
      <c r="AC10" s="11">
        <v>0</v>
      </c>
      <c r="AD10" s="11">
        <v>0</v>
      </c>
      <c r="AE10" s="11">
        <v>0</v>
      </c>
      <c r="AF10" s="11">
        <v>0</v>
      </c>
      <c r="AG10" s="11">
        <f t="shared" si="1"/>
        <v>77.65</v>
      </c>
      <c r="AH10" s="11"/>
    </row>
    <row r="11" spans="1:34" ht="12.75">
      <c r="A11" s="9">
        <v>7</v>
      </c>
      <c r="B11" s="10" t="s">
        <v>25</v>
      </c>
      <c r="C11" s="10" t="s">
        <v>26</v>
      </c>
      <c r="D11" s="11">
        <v>88</v>
      </c>
      <c r="E11" s="11">
        <v>79</v>
      </c>
      <c r="F11" s="11">
        <v>88</v>
      </c>
      <c r="G11" s="11">
        <v>85</v>
      </c>
      <c r="H11" s="11">
        <v>82</v>
      </c>
      <c r="I11" s="11">
        <v>0</v>
      </c>
      <c r="J11" s="11">
        <v>94</v>
      </c>
      <c r="K11" s="11">
        <v>94</v>
      </c>
      <c r="L11" s="11">
        <v>0</v>
      </c>
      <c r="M11" s="11">
        <v>94</v>
      </c>
      <c r="N11" s="11">
        <v>0</v>
      </c>
      <c r="O11" s="11">
        <f t="shared" si="0"/>
        <v>704</v>
      </c>
      <c r="P11" s="11">
        <f>SUM(88+88+85+82+94+94+94)</f>
        <v>625</v>
      </c>
      <c r="S11" s="9">
        <v>7</v>
      </c>
      <c r="T11" s="10" t="s">
        <v>29</v>
      </c>
      <c r="U11" s="10" t="s">
        <v>30</v>
      </c>
      <c r="V11" s="11">
        <v>14.5</v>
      </c>
      <c r="W11" s="11">
        <v>16.33</v>
      </c>
      <c r="X11" s="11">
        <v>7.94</v>
      </c>
      <c r="Y11" s="11">
        <v>11.07</v>
      </c>
      <c r="Z11" s="11">
        <v>0</v>
      </c>
      <c r="AA11" s="11">
        <v>8.84</v>
      </c>
      <c r="AB11" s="11">
        <v>9.19</v>
      </c>
      <c r="AC11" s="11">
        <v>2.75</v>
      </c>
      <c r="AD11" s="11">
        <v>4.26</v>
      </c>
      <c r="AE11" s="11">
        <v>4.57</v>
      </c>
      <c r="AF11" s="11">
        <v>1.94</v>
      </c>
      <c r="AG11" s="11">
        <f t="shared" si="1"/>
        <v>81.38999999999999</v>
      </c>
      <c r="AH11" s="11"/>
    </row>
    <row r="12" spans="1:34" ht="12.75">
      <c r="A12" s="9">
        <v>8</v>
      </c>
      <c r="B12" s="10" t="s">
        <v>34</v>
      </c>
      <c r="C12" s="10" t="s">
        <v>35</v>
      </c>
      <c r="D12" s="11">
        <v>64</v>
      </c>
      <c r="E12" s="11">
        <v>82</v>
      </c>
      <c r="F12" s="11">
        <v>85</v>
      </c>
      <c r="G12" s="11">
        <v>100</v>
      </c>
      <c r="H12" s="11">
        <v>73</v>
      </c>
      <c r="I12" s="11">
        <v>85</v>
      </c>
      <c r="J12" s="11">
        <v>79</v>
      </c>
      <c r="K12" s="11">
        <v>82</v>
      </c>
      <c r="L12" s="11">
        <v>97</v>
      </c>
      <c r="M12" s="11">
        <v>0</v>
      </c>
      <c r="N12" s="11">
        <v>88</v>
      </c>
      <c r="O12" s="11">
        <f t="shared" si="0"/>
        <v>835</v>
      </c>
      <c r="P12" s="11">
        <f>SUM(82+85+100+97+85+88+82)</f>
        <v>619</v>
      </c>
      <c r="S12" s="9">
        <v>8</v>
      </c>
      <c r="T12" s="10" t="s">
        <v>25</v>
      </c>
      <c r="U12" s="10" t="s">
        <v>26</v>
      </c>
      <c r="V12" s="11">
        <v>12.07</v>
      </c>
      <c r="W12" s="11">
        <v>14.58</v>
      </c>
      <c r="X12" s="11">
        <v>10.13</v>
      </c>
      <c r="Y12" s="11">
        <v>3.88</v>
      </c>
      <c r="Z12" s="11">
        <v>9.22</v>
      </c>
      <c r="AA12" s="11">
        <v>0</v>
      </c>
      <c r="AB12" s="11">
        <v>11.83</v>
      </c>
      <c r="AC12" s="11">
        <v>12.45</v>
      </c>
      <c r="AD12" s="11">
        <v>0</v>
      </c>
      <c r="AE12" s="11">
        <v>10.34</v>
      </c>
      <c r="AF12" s="11">
        <v>0</v>
      </c>
      <c r="AG12" s="11">
        <f t="shared" si="1"/>
        <v>84.5</v>
      </c>
      <c r="AH12" s="11"/>
    </row>
    <row r="13" spans="1:34" ht="12.75">
      <c r="A13" s="9">
        <v>9</v>
      </c>
      <c r="B13" s="10" t="s">
        <v>32</v>
      </c>
      <c r="C13" s="10" t="s">
        <v>33</v>
      </c>
      <c r="D13" s="11">
        <v>73</v>
      </c>
      <c r="E13" s="11">
        <v>70</v>
      </c>
      <c r="F13" s="11">
        <v>0</v>
      </c>
      <c r="G13" s="11">
        <v>0</v>
      </c>
      <c r="H13" s="11">
        <v>76</v>
      </c>
      <c r="I13" s="11">
        <v>88</v>
      </c>
      <c r="J13" s="11">
        <v>70</v>
      </c>
      <c r="K13" s="11">
        <v>70</v>
      </c>
      <c r="L13" s="11">
        <v>0</v>
      </c>
      <c r="M13" s="11">
        <v>100</v>
      </c>
      <c r="N13" s="11">
        <v>85</v>
      </c>
      <c r="O13" s="11">
        <f t="shared" si="0"/>
        <v>632</v>
      </c>
      <c r="P13" s="11">
        <f>SUM(73+70+76+88+70+100+85)</f>
        <v>562</v>
      </c>
      <c r="S13" s="9">
        <v>9</v>
      </c>
      <c r="T13" s="10" t="s">
        <v>20</v>
      </c>
      <c r="U13" s="10" t="s">
        <v>21</v>
      </c>
      <c r="V13" s="11">
        <v>12.83</v>
      </c>
      <c r="W13" s="11">
        <v>13.26</v>
      </c>
      <c r="X13" s="11">
        <v>13.14</v>
      </c>
      <c r="Y13" s="11">
        <v>1.81</v>
      </c>
      <c r="Z13" s="11">
        <v>4.57</v>
      </c>
      <c r="AA13" s="11">
        <v>0</v>
      </c>
      <c r="AB13" s="11">
        <v>13.15</v>
      </c>
      <c r="AC13" s="11">
        <v>13.72</v>
      </c>
      <c r="AD13" s="11">
        <v>10.15</v>
      </c>
      <c r="AE13" s="11">
        <v>11.72</v>
      </c>
      <c r="AF13" s="11">
        <v>7.57</v>
      </c>
      <c r="AG13" s="11">
        <f t="shared" si="1"/>
        <v>101.92000000000002</v>
      </c>
      <c r="AH13" s="11"/>
    </row>
    <row r="14" spans="1:34" ht="12.75">
      <c r="A14" s="9">
        <v>10</v>
      </c>
      <c r="B14" s="10" t="s">
        <v>51</v>
      </c>
      <c r="C14" s="10" t="s">
        <v>52</v>
      </c>
      <c r="D14" s="11">
        <v>82</v>
      </c>
      <c r="E14" s="11">
        <v>67</v>
      </c>
      <c r="F14" s="11">
        <v>0</v>
      </c>
      <c r="G14" s="11">
        <v>0</v>
      </c>
      <c r="H14" s="11">
        <v>70</v>
      </c>
      <c r="I14" s="11">
        <v>91</v>
      </c>
      <c r="J14" s="11">
        <v>0</v>
      </c>
      <c r="K14" s="11">
        <v>0</v>
      </c>
      <c r="L14" s="11">
        <v>94</v>
      </c>
      <c r="M14" s="11">
        <v>82</v>
      </c>
      <c r="N14" s="11">
        <v>0</v>
      </c>
      <c r="O14" s="11">
        <f t="shared" si="0"/>
        <v>486</v>
      </c>
      <c r="P14" s="11">
        <f>SUM(D14:N14)</f>
        <v>486</v>
      </c>
      <c r="S14" s="9">
        <v>10</v>
      </c>
      <c r="T14" s="10" t="s">
        <v>32</v>
      </c>
      <c r="U14" s="10" t="s">
        <v>33</v>
      </c>
      <c r="V14" s="11">
        <v>9.32</v>
      </c>
      <c r="W14" s="11">
        <v>8.45</v>
      </c>
      <c r="X14" s="11">
        <v>0</v>
      </c>
      <c r="Y14" s="11">
        <v>0</v>
      </c>
      <c r="Z14" s="11">
        <v>8.44</v>
      </c>
      <c r="AA14" s="11">
        <v>11.57</v>
      </c>
      <c r="AB14" s="11">
        <v>6.01</v>
      </c>
      <c r="AC14" s="11">
        <v>1</v>
      </c>
      <c r="AD14" s="11">
        <v>0</v>
      </c>
      <c r="AE14" s="11">
        <v>12.7</v>
      </c>
      <c r="AF14" s="11">
        <v>4.25</v>
      </c>
      <c r="AG14" s="11">
        <f t="shared" si="1"/>
        <v>61.739999999999995</v>
      </c>
      <c r="AH14" s="11"/>
    </row>
    <row r="15" spans="1:34" ht="12.75">
      <c r="A15" s="9">
        <v>11</v>
      </c>
      <c r="B15" s="10" t="s">
        <v>40</v>
      </c>
      <c r="C15" s="10" t="s">
        <v>41</v>
      </c>
      <c r="D15" s="11">
        <v>91</v>
      </c>
      <c r="E15" s="11">
        <v>94</v>
      </c>
      <c r="F15" s="11">
        <v>0</v>
      </c>
      <c r="G15" s="11">
        <v>0</v>
      </c>
      <c r="H15" s="11">
        <v>97</v>
      </c>
      <c r="I15" s="11">
        <v>82</v>
      </c>
      <c r="J15" s="11">
        <v>100</v>
      </c>
      <c r="K15" s="11">
        <v>0</v>
      </c>
      <c r="L15" s="11">
        <v>0</v>
      </c>
      <c r="M15" s="11">
        <v>0</v>
      </c>
      <c r="N15" s="11">
        <v>0</v>
      </c>
      <c r="O15" s="11">
        <f t="shared" si="0"/>
        <v>464</v>
      </c>
      <c r="P15" s="11">
        <v>464</v>
      </c>
      <c r="S15" s="9">
        <v>11</v>
      </c>
      <c r="T15" s="10" t="s">
        <v>51</v>
      </c>
      <c r="U15" s="10" t="s">
        <v>52</v>
      </c>
      <c r="V15" s="11">
        <v>9.87</v>
      </c>
      <c r="W15" s="11">
        <v>6.45</v>
      </c>
      <c r="X15" s="11">
        <v>0</v>
      </c>
      <c r="Y15" s="11">
        <v>0</v>
      </c>
      <c r="Z15" s="11">
        <v>6.39</v>
      </c>
      <c r="AA15" s="11">
        <v>12.31</v>
      </c>
      <c r="AB15" s="11">
        <v>0</v>
      </c>
      <c r="AC15" s="11">
        <v>0</v>
      </c>
      <c r="AD15" s="11">
        <v>7.5</v>
      </c>
      <c r="AE15" s="11">
        <v>6.07</v>
      </c>
      <c r="AF15" s="11">
        <v>0</v>
      </c>
      <c r="AG15" s="11">
        <f>SUM(V15:AF15)</f>
        <v>48.59</v>
      </c>
      <c r="AH15" s="11"/>
    </row>
    <row r="16" spans="1:34" ht="12.75">
      <c r="A16" s="9">
        <v>12</v>
      </c>
      <c r="B16" s="10" t="s">
        <v>42</v>
      </c>
      <c r="C16" s="10" t="s">
        <v>43</v>
      </c>
      <c r="D16" s="11">
        <v>79</v>
      </c>
      <c r="E16" s="11">
        <v>0</v>
      </c>
      <c r="F16" s="11">
        <v>0</v>
      </c>
      <c r="G16" s="11">
        <v>0</v>
      </c>
      <c r="H16" s="11">
        <v>85</v>
      </c>
      <c r="I16" s="11">
        <v>79</v>
      </c>
      <c r="J16" s="11">
        <v>91</v>
      </c>
      <c r="K16" s="11">
        <v>73</v>
      </c>
      <c r="L16" s="11">
        <v>0</v>
      </c>
      <c r="M16" s="11">
        <v>0</v>
      </c>
      <c r="N16" s="11">
        <v>0</v>
      </c>
      <c r="O16" s="11">
        <f t="shared" si="0"/>
        <v>407</v>
      </c>
      <c r="P16" s="11">
        <v>407</v>
      </c>
      <c r="S16" s="9">
        <v>12</v>
      </c>
      <c r="T16" s="10" t="s">
        <v>42</v>
      </c>
      <c r="U16" s="10" t="s">
        <v>43</v>
      </c>
      <c r="V16" s="11">
        <v>9.82</v>
      </c>
      <c r="W16" s="11">
        <v>0</v>
      </c>
      <c r="X16" s="11">
        <v>0</v>
      </c>
      <c r="Y16" s="11">
        <v>0</v>
      </c>
      <c r="Z16" s="11">
        <v>13</v>
      </c>
      <c r="AA16" s="11">
        <v>10.15</v>
      </c>
      <c r="AB16" s="11">
        <v>11.82</v>
      </c>
      <c r="AC16" s="11">
        <v>2.52</v>
      </c>
      <c r="AD16" s="11">
        <v>0</v>
      </c>
      <c r="AE16" s="11">
        <v>0</v>
      </c>
      <c r="AF16" s="11">
        <v>0</v>
      </c>
      <c r="AG16" s="11">
        <f t="shared" si="1"/>
        <v>47.31</v>
      </c>
      <c r="AH16" s="11"/>
    </row>
    <row r="17" spans="1:34" ht="12.75">
      <c r="A17" s="9">
        <v>13</v>
      </c>
      <c r="B17" s="10" t="s">
        <v>38</v>
      </c>
      <c r="C17" s="10" t="s">
        <v>39</v>
      </c>
      <c r="D17" s="11">
        <v>61</v>
      </c>
      <c r="E17" s="11">
        <v>88</v>
      </c>
      <c r="F17" s="11">
        <v>0</v>
      </c>
      <c r="G17" s="11">
        <v>0</v>
      </c>
      <c r="H17" s="11">
        <v>0</v>
      </c>
      <c r="I17" s="11">
        <v>0</v>
      </c>
      <c r="J17" s="11">
        <v>10</v>
      </c>
      <c r="K17" s="11">
        <v>0</v>
      </c>
      <c r="L17" s="11">
        <v>79</v>
      </c>
      <c r="M17" s="11">
        <v>0</v>
      </c>
      <c r="N17" s="11">
        <v>0</v>
      </c>
      <c r="O17" s="11">
        <f t="shared" si="0"/>
        <v>238</v>
      </c>
      <c r="P17" s="11">
        <v>238</v>
      </c>
      <c r="S17" s="9">
        <v>13</v>
      </c>
      <c r="T17" s="10" t="s">
        <v>36</v>
      </c>
      <c r="U17" s="10" t="s">
        <v>37</v>
      </c>
      <c r="V17" s="11">
        <v>9.58</v>
      </c>
      <c r="W17" s="11">
        <v>3.81</v>
      </c>
      <c r="X17" s="11">
        <v>0</v>
      </c>
      <c r="Y17" s="11">
        <v>0</v>
      </c>
      <c r="Z17" s="11">
        <v>0</v>
      </c>
      <c r="AA17" s="11">
        <v>9.03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f t="shared" si="1"/>
        <v>22.42</v>
      </c>
      <c r="AH17" s="11"/>
    </row>
    <row r="18" spans="1:34" ht="12.75">
      <c r="A18" s="9">
        <v>14</v>
      </c>
      <c r="B18" s="10" t="s">
        <v>18</v>
      </c>
      <c r="C18" s="10" t="s">
        <v>31</v>
      </c>
      <c r="D18" s="11">
        <v>0</v>
      </c>
      <c r="E18" s="11">
        <v>0</v>
      </c>
      <c r="F18" s="11">
        <v>0</v>
      </c>
      <c r="G18" s="11">
        <v>0</v>
      </c>
      <c r="H18" s="11">
        <v>79</v>
      </c>
      <c r="I18" s="11">
        <v>0</v>
      </c>
      <c r="J18" s="11">
        <v>73</v>
      </c>
      <c r="K18" s="11">
        <v>85</v>
      </c>
      <c r="L18" s="11">
        <v>0</v>
      </c>
      <c r="M18" s="11">
        <v>0</v>
      </c>
      <c r="N18" s="11">
        <v>0</v>
      </c>
      <c r="O18" s="11">
        <f t="shared" si="0"/>
        <v>237</v>
      </c>
      <c r="P18" s="11">
        <v>237</v>
      </c>
      <c r="S18" s="9">
        <v>14</v>
      </c>
      <c r="T18" s="10" t="s">
        <v>38</v>
      </c>
      <c r="U18" s="10" t="s">
        <v>39</v>
      </c>
      <c r="V18" s="11">
        <v>5.95</v>
      </c>
      <c r="W18" s="11">
        <v>15.7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1.25</v>
      </c>
      <c r="AE18" s="11">
        <v>0</v>
      </c>
      <c r="AF18" s="11">
        <v>0</v>
      </c>
      <c r="AG18" s="11">
        <f t="shared" si="1"/>
        <v>22.9</v>
      </c>
      <c r="AH18" s="11"/>
    </row>
    <row r="19" spans="1:34" ht="12.75">
      <c r="A19" s="9">
        <v>15</v>
      </c>
      <c r="B19" s="10" t="s">
        <v>36</v>
      </c>
      <c r="C19" s="10" t="s">
        <v>37</v>
      </c>
      <c r="D19" s="11">
        <v>76</v>
      </c>
      <c r="E19" s="11">
        <v>64</v>
      </c>
      <c r="F19" s="11">
        <v>0</v>
      </c>
      <c r="G19" s="11">
        <v>0</v>
      </c>
      <c r="H19" s="11">
        <v>0</v>
      </c>
      <c r="I19" s="11">
        <v>73</v>
      </c>
      <c r="J19" s="11">
        <v>10</v>
      </c>
      <c r="K19" s="11">
        <v>0</v>
      </c>
      <c r="L19" s="11">
        <v>0</v>
      </c>
      <c r="M19" s="11">
        <v>0</v>
      </c>
      <c r="N19" s="11">
        <v>0</v>
      </c>
      <c r="O19" s="11">
        <f t="shared" si="0"/>
        <v>223</v>
      </c>
      <c r="P19" s="11">
        <v>223</v>
      </c>
      <c r="S19" s="9">
        <v>15</v>
      </c>
      <c r="T19" s="10" t="s">
        <v>18</v>
      </c>
      <c r="U19" s="10" t="s">
        <v>31</v>
      </c>
      <c r="V19" s="11">
        <v>0</v>
      </c>
      <c r="W19" s="11">
        <v>0</v>
      </c>
      <c r="X19" s="11">
        <v>0</v>
      </c>
      <c r="Y19" s="11">
        <v>0</v>
      </c>
      <c r="Z19" s="11">
        <v>9.07</v>
      </c>
      <c r="AA19" s="11">
        <v>0</v>
      </c>
      <c r="AB19" s="11">
        <v>6.83</v>
      </c>
      <c r="AC19" s="11">
        <v>5.69</v>
      </c>
      <c r="AD19" s="11">
        <v>0</v>
      </c>
      <c r="AE19" s="11">
        <v>0</v>
      </c>
      <c r="AF19" s="11">
        <v>0</v>
      </c>
      <c r="AG19" s="11">
        <f t="shared" si="1"/>
        <v>21.59</v>
      </c>
      <c r="AH19" s="11"/>
    </row>
    <row r="20" spans="1:34" ht="12.75">
      <c r="A20" s="9">
        <v>16</v>
      </c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f t="shared" si="0"/>
        <v>0</v>
      </c>
      <c r="P20" s="11"/>
      <c r="S20" s="9">
        <v>16</v>
      </c>
      <c r="T20" s="10"/>
      <c r="U20" s="10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>
        <f t="shared" si="1"/>
        <v>0</v>
      </c>
      <c r="AH20" s="11"/>
    </row>
    <row r="21" spans="1:34" ht="12.75">
      <c r="A21" s="9">
        <v>17</v>
      </c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t="shared" si="0"/>
        <v>0</v>
      </c>
      <c r="P21" s="11"/>
      <c r="S21" s="9">
        <v>17</v>
      </c>
      <c r="T21" s="10"/>
      <c r="U21" s="10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>
        <f t="shared" si="1"/>
        <v>0</v>
      </c>
      <c r="AH21" s="11"/>
    </row>
    <row r="22" spans="1:34" ht="12.75">
      <c r="A22" s="9">
        <v>18</v>
      </c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0"/>
        <v>0</v>
      </c>
      <c r="P22" s="11"/>
      <c r="S22" s="9">
        <v>18</v>
      </c>
      <c r="T22" s="10"/>
      <c r="U22" s="10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>
        <f t="shared" si="1"/>
        <v>0</v>
      </c>
      <c r="AH22" s="11"/>
    </row>
    <row r="23" spans="1:34" ht="12.75">
      <c r="A23" s="9">
        <v>19</v>
      </c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0"/>
        <v>0</v>
      </c>
      <c r="P23" s="11"/>
      <c r="S23" s="9">
        <v>19</v>
      </c>
      <c r="T23" s="10"/>
      <c r="U23" s="10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>
        <f t="shared" si="1"/>
        <v>0</v>
      </c>
      <c r="AH23" s="11"/>
    </row>
    <row r="24" spans="1:34" ht="12.75">
      <c r="A24" s="9">
        <v>20</v>
      </c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S24" s="9">
        <v>20</v>
      </c>
      <c r="T24" s="10"/>
      <c r="U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2.75">
      <c r="A25" s="9">
        <v>21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S25" s="9">
        <v>21</v>
      </c>
      <c r="T25" s="10"/>
      <c r="U25" s="10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8" spans="2:16" ht="12.75">
      <c r="B28" s="15"/>
      <c r="C28" s="1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AMG</dc:creator>
  <cp:keywords/>
  <dc:description/>
  <cp:lastModifiedBy>wdlong</cp:lastModifiedBy>
  <dcterms:created xsi:type="dcterms:W3CDTF">2008-03-19T16:05:08Z</dcterms:created>
  <dcterms:modified xsi:type="dcterms:W3CDTF">2008-10-07T22:45:47Z</dcterms:modified>
  <cp:category/>
  <cp:version/>
  <cp:contentType/>
  <cp:contentStatus/>
</cp:coreProperties>
</file>